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pctpao365.sharepoint.com/sites/PCTPAShare/Shared Documents/FSP/RFP/FSP RFP - 2026/"/>
    </mc:Choice>
  </mc:AlternateContent>
  <xr:revisionPtr revIDLastSave="362" documentId="8_{6B951AF4-0C78-406B-B286-4F7A40204B50}" xr6:coauthVersionLast="47" xr6:coauthVersionMax="47" xr10:uidLastSave="{BDEE197B-1621-4876-B607-0307EE589A72}"/>
  <bookViews>
    <workbookView xWindow="28680" yWindow="-120" windowWidth="29040" windowHeight="15720" activeTab="1" xr2:uid="{33093135-F7BD-460F-AD6C-FDC450618599}"/>
  </bookViews>
  <sheets>
    <sheet name="Instructions" sheetId="3" r:id="rId1"/>
    <sheet name="Cost Proposal Form" sheetId="1" r:id="rId2"/>
    <sheet name="Sheet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38" i="1" l="1"/>
  <c r="D38" i="1" s="1"/>
  <c r="E38" i="1" s="1"/>
  <c r="C44" i="1"/>
  <c r="D44" i="1" s="1"/>
  <c r="E44" i="1" s="1"/>
  <c r="C43" i="1"/>
  <c r="D43" i="1" s="1"/>
  <c r="E43" i="1" s="1"/>
  <c r="C42" i="1"/>
  <c r="D42" i="1" s="1"/>
  <c r="E42" i="1" s="1"/>
  <c r="C41" i="1"/>
  <c r="D41" i="1" s="1"/>
  <c r="E41" i="1" s="1"/>
  <c r="C40" i="1"/>
  <c r="D40" i="1" s="1"/>
  <c r="E40" i="1" s="1"/>
  <c r="E45" i="1" s="1"/>
  <c r="C39" i="1"/>
  <c r="D39" i="1" s="1"/>
  <c r="E39" i="1" s="1"/>
  <c r="C29" i="1"/>
  <c r="D29" i="1" s="1"/>
  <c r="E29" i="1" s="1"/>
  <c r="C23" i="1"/>
  <c r="D23" i="1" s="1"/>
  <c r="E23" i="1" s="1"/>
  <c r="C24" i="1"/>
  <c r="D24" i="1" s="1"/>
  <c r="E24" i="1" s="1"/>
  <c r="C28" i="1"/>
  <c r="D28" i="1" s="1"/>
  <c r="E28" i="1" s="1"/>
  <c r="C27" i="1"/>
  <c r="D27" i="1" s="1"/>
  <c r="E27" i="1" s="1"/>
  <c r="C26" i="1"/>
  <c r="D26" i="1" s="1"/>
  <c r="E26" i="1" s="1"/>
  <c r="C25" i="1"/>
  <c r="D25" i="1" s="1"/>
  <c r="E25" i="1" s="1"/>
  <c r="E30" i="1" s="1"/>
  <c r="D30" i="1" l="1"/>
  <c r="C45" i="1"/>
  <c r="D45" i="1"/>
  <c r="C30" i="1"/>
  <c r="E31" i="1" l="1"/>
  <c r="E46" i="1"/>
</calcChain>
</file>

<file path=xl/sharedStrings.xml><?xml version="1.0" encoding="utf-8"?>
<sst xmlns="http://schemas.openxmlformats.org/spreadsheetml/2006/main" count="88" uniqueCount="65">
  <si>
    <t>Exhibit B - Cost Proposal Form</t>
  </si>
  <si>
    <t>Placer County Freeway Service Patrol Program</t>
  </si>
  <si>
    <t>Contractor Name</t>
  </si>
  <si>
    <t>Beat Number Proposed</t>
  </si>
  <si>
    <t>Contact Name</t>
  </si>
  <si>
    <t>Contact Title</t>
  </si>
  <si>
    <t>Telephone</t>
  </si>
  <si>
    <t>Email</t>
  </si>
  <si>
    <t>Business License #</t>
  </si>
  <si>
    <t>Hourly Service Rate Proposal</t>
  </si>
  <si>
    <t>Beat 265: I-80 and SR 65 (Riverside Ave to Twelve Bridges Dr)</t>
  </si>
  <si>
    <t>Fuel Band</t>
  </si>
  <si>
    <t>$6.00-$6.99</t>
  </si>
  <si>
    <t>$7.00-$7.99</t>
  </si>
  <si>
    <t>$8.00-$8.99</t>
  </si>
  <si>
    <t>Yearly Rates</t>
  </si>
  <si>
    <t>Calculation</t>
  </si>
  <si>
    <t>(HSR + $3/hr)</t>
  </si>
  <si>
    <t>(HSR + $6/hr)</t>
  </si>
  <si>
    <t>(HSR + $9/hr)</t>
  </si>
  <si>
    <t>Under $3.00</t>
  </si>
  <si>
    <t>(HSR-$1/hr)</t>
  </si>
  <si>
    <t>(HSR-$2/hr)</t>
  </si>
  <si>
    <t>$9.00-$9.99</t>
  </si>
  <si>
    <t>(HSR + $12/hr)</t>
  </si>
  <si>
    <t>$4.00-$5.99</t>
  </si>
  <si>
    <t>Anchor Range</t>
  </si>
  <si>
    <t>ESTIMATED ONE YEAR COST</t>
  </si>
  <si>
    <t>~250 days, 7.5 hrs</t>
  </si>
  <si>
    <t>EST. BEAT TOTAL</t>
  </si>
  <si>
    <t>Notes on the Cost Proposal</t>
  </si>
  <si>
    <t>A one (1) page breakdown of the Total Hourly Service Rate must be attached, demonstrating that the proposed rate is viable and sustainable over the term of the contract.</t>
  </si>
  <si>
    <t>Rates are fixed for the base three-year term, subject only to the Fuel Cost Adjustment and Cost of Living Adjustment provisions of the Contractor Services Agreement.</t>
  </si>
  <si>
    <t>The proposed hourly rate is all-inclusive of all labor, equipment, fuel, insurance, overhead, training, and profit.</t>
  </si>
  <si>
    <t>Labor</t>
  </si>
  <si>
    <t>Vehicle / Equipment</t>
  </si>
  <si>
    <t>Facility / Administration</t>
  </si>
  <si>
    <t>FSP driver wages and OT Overtime and premium pay Fringe benefits Workers' comp Training and meetings Travel/prep time</t>
  </si>
  <si>
    <t>FSP tow truck(s) and backup Fuel (vehicle and motorist) Maintenance and repairs Insurance and registration Equipment and tools GPS/tracker devices</t>
  </si>
  <si>
    <t>Office/facilities costs Permits and licenses Business insurance Administrative overhead FSP supplies and forms Profit/risk</t>
  </si>
  <si>
    <t>This offer remains firm for ninety (90) days from the proposal due date of May 28, 2026.</t>
  </si>
  <si>
    <t>AUTHORIZED SIGNATURE</t>
  </si>
  <si>
    <t>DATE</t>
  </si>
  <si>
    <t>PRINT NAME AND TITLE</t>
  </si>
  <si>
    <t>__________________________________________________</t>
  </si>
  <si>
    <t>Both</t>
  </si>
  <si>
    <t>Select One</t>
  </si>
  <si>
    <t>Street Address</t>
  </si>
  <si>
    <t>City</t>
  </si>
  <si>
    <t>State</t>
  </si>
  <si>
    <t>Zip Code</t>
  </si>
  <si>
    <t>California</t>
  </si>
  <si>
    <t>(Enter Hourly Service Rate in Cell B18. Table will auto calculate)</t>
  </si>
  <si>
    <t>Form Instructions</t>
  </si>
  <si>
    <t>If proposing on both beats, fill in hourly service rates for both beats</t>
  </si>
  <si>
    <t>Do not change cells shaded in grey. These will automatically calculate.</t>
  </si>
  <si>
    <t>Hourly Service Rate</t>
  </si>
  <si>
    <t>Beat 281: I-80 (SR 65 to SR 49)</t>
  </si>
  <si>
    <t>Yearly costs are estimates only based on contractor's base HSR. Actual cost will vary based on fuel adjusted hourly rates. At no point will the total amount compensated to contractor exceed allowed amount per Contractor Service Agreement without mutual amendment by PCTPA and contractor.</t>
  </si>
  <si>
    <t>Cost items contractors should consider in developing their hourly service rate include but are not limited to:</t>
  </si>
  <si>
    <t>Contractors MUST attach a one (1) page breakdown of the Total Hourly Service Rate to this Exhibit B Cost Proposal Form and include it with their proposal.</t>
  </si>
  <si>
    <t>$3.00-$3.99</t>
  </si>
  <si>
    <t xml:space="preserve">If proposing on only one beat (265 OR 281), the hourly service rate needs to be filled out only for the beat contractor is proposing on. </t>
  </si>
  <si>
    <r>
      <t xml:space="preserve">Fill in all cells shaded in </t>
    </r>
    <r>
      <rPr>
        <sz val="11"/>
        <color theme="6" tint="0.39997558519241921"/>
        <rFont val="Aptos Narrow"/>
        <family val="2"/>
        <scheme val="minor"/>
      </rPr>
      <t>GREEN</t>
    </r>
    <r>
      <rPr>
        <sz val="11"/>
        <color theme="1"/>
        <rFont val="Aptos Narrow"/>
        <family val="2"/>
        <scheme val="minor"/>
      </rPr>
      <t>. Use drop down menu on Row 6 to indicate if proposing on Beat 265, Beat 281, or both Beats</t>
    </r>
  </si>
  <si>
    <t>(Enter Hourly Service Rate in Cell B35. Table will auto calculate)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</si>
</sst>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16" x14ac:knownFonts="1">
    <font>
      <sz val="11"/>
      <color theme="1"/>
      <name val="Aptos Narrow"/>
      <family val="2"/>
      <scheme val="minor"/>
    </font>
    <font>
      <sz val="11"/>
      <color theme="1"/>
      <name val="Aptos Narrow"/>
      <family val="2"/>
      <scheme val="minor"/>
    </font>
    <font>
      <u/>
      <sz val="11"/>
      <color theme="10"/>
      <name val="Aptos Narrow"/>
      <family val="2"/>
      <scheme val="minor"/>
    </font>
    <font>
      <b/>
      <u/>
      <sz val="11"/>
      <color theme="1"/>
      <name val="Aptos Narrow"/>
      <family val="2"/>
      <scheme val="minor"/>
    </font>
    <font>
      <sz val="11"/>
      <color theme="6" tint="0.39997558519241921"/>
      <name val="Aptos Narrow"/>
      <family val="2"/>
      <scheme val="minor"/>
    </font>
    <font>
      <sz val="11"/>
      <color theme="1"/>
      <name val="Aptos Display"/>
      <family val="2"/>
      <scheme val="major"/>
    </font>
    <font>
      <b/>
      <u/>
      <sz val="14"/>
      <color theme="1"/>
      <name val="Aptos Display"/>
      <family val="2"/>
      <scheme val="major"/>
    </font>
    <font>
      <sz val="14"/>
      <color theme="1"/>
      <name val="Aptos Display"/>
      <family val="2"/>
      <scheme val="major"/>
    </font>
    <font>
      <u/>
      <sz val="11"/>
      <color theme="10"/>
      <name val="Aptos Display"/>
      <family val="2"/>
      <scheme val="major"/>
    </font>
    <font>
      <u/>
      <sz val="14"/>
      <color theme="1"/>
      <name val="Aptos Display"/>
      <family val="2"/>
      <scheme val="major"/>
    </font>
    <font>
      <b/>
      <sz val="14"/>
      <color theme="1"/>
      <name val="Aptos Display"/>
      <family val="2"/>
      <scheme val="major"/>
    </font>
    <font>
      <b/>
      <sz val="11"/>
      <color theme="1"/>
      <name val="Aptos Display"/>
      <family val="2"/>
      <scheme val="major"/>
    </font>
    <font>
      <sz val="10"/>
      <color theme="1"/>
      <name val="Aptos Display"/>
      <family val="2"/>
      <scheme val="major"/>
    </font>
    <font>
      <sz val="10"/>
      <color rgb="FF000000"/>
      <name val="Aptos Display"/>
      <family val="2"/>
      <scheme val="major"/>
    </font>
    <font>
      <b/>
      <u/>
      <sz val="11"/>
      <color theme="1"/>
      <name val="Aptos Display"/>
      <family val="2"/>
      <scheme val="major"/>
    </font>
    <font>
      <b/>
      <sz val="11"/>
      <color rgb="FF000000"/>
      <name val="Aptos Display"/>
      <family val="2"/>
      <scheme val="major"/>
    </font>
  </fonts>
  <fills count="8">
    <fill>
      <patternFill patternType="none"/>
    </fill>
    <fill>
      <patternFill patternType="gray125"/>
    </fill>
    <fill>
      <patternFill patternType="solid">
        <fgColor theme="3" tint="0.749992370372631"/>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53">
    <xf numFmtId="0" fontId="0" fillId="0" borderId="0" xfId="0"/>
    <xf numFmtId="0" fontId="3" fillId="0" borderId="0" xfId="0" applyFont="1"/>
    <xf numFmtId="0" fontId="5" fillId="0" borderId="0" xfId="0" applyFont="1"/>
    <xf numFmtId="0" fontId="6" fillId="0" borderId="0" xfId="0" applyFont="1" applyAlignment="1">
      <alignment vertical="center"/>
    </xf>
    <xf numFmtId="0" fontId="7" fillId="0" borderId="0" xfId="0" applyFont="1" applyAlignment="1">
      <alignment horizontal="left"/>
    </xf>
    <xf numFmtId="0" fontId="5" fillId="6" borderId="3" xfId="0" applyFont="1" applyFill="1" applyBorder="1" applyAlignment="1">
      <alignment horizontal="left"/>
    </xf>
    <xf numFmtId="0" fontId="5" fillId="0" borderId="0" xfId="0" applyFont="1" applyAlignment="1">
      <alignment horizontal="left"/>
    </xf>
    <xf numFmtId="0" fontId="9"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wrapText="1"/>
    </xf>
    <xf numFmtId="44" fontId="5" fillId="6" borderId="0" xfId="1" applyFont="1" applyFill="1"/>
    <xf numFmtId="0" fontId="5" fillId="0" borderId="0" xfId="0" applyFont="1" applyAlignment="1">
      <alignment wrapText="1"/>
    </xf>
    <xf numFmtId="6" fontId="5" fillId="0" borderId="0" xfId="0" applyNumberFormat="1" applyFont="1"/>
    <xf numFmtId="0" fontId="11" fillId="2" borderId="1" xfId="0" applyFont="1" applyFill="1" applyBorder="1"/>
    <xf numFmtId="0" fontId="11" fillId="2" borderId="1" xfId="0" applyFont="1" applyFill="1" applyBorder="1" applyAlignment="1">
      <alignment horizontal="center" vertical="center"/>
    </xf>
    <xf numFmtId="0" fontId="11" fillId="3" borderId="1" xfId="0" applyFont="1" applyFill="1" applyBorder="1" applyAlignment="1">
      <alignment horizontal="center" vertical="center"/>
    </xf>
    <xf numFmtId="0" fontId="5" fillId="3" borderId="1" xfId="0" applyFont="1" applyFill="1" applyBorder="1" applyAlignment="1">
      <alignment horizontal="center" vertical="center"/>
    </xf>
    <xf numFmtId="44" fontId="5" fillId="7" borderId="1" xfId="1" applyFont="1" applyFill="1" applyBorder="1" applyAlignment="1">
      <alignment horizontal="center" vertical="center"/>
    </xf>
    <xf numFmtId="44" fontId="5" fillId="7" borderId="1" xfId="1" applyFont="1" applyFill="1" applyBorder="1" applyAlignment="1">
      <alignment horizontal="right"/>
    </xf>
    <xf numFmtId="8" fontId="5" fillId="0" borderId="0" xfId="0" applyNumberFormat="1" applyFont="1"/>
    <xf numFmtId="0" fontId="11" fillId="3" borderId="1" xfId="0" applyFont="1" applyFill="1" applyBorder="1" applyAlignment="1">
      <alignment horizontal="center"/>
    </xf>
    <xf numFmtId="0" fontId="5" fillId="3" borderId="1" xfId="0" applyFont="1" applyFill="1" applyBorder="1" applyAlignment="1">
      <alignment horizontal="center"/>
    </xf>
    <xf numFmtId="6" fontId="5" fillId="0" borderId="0" xfId="1" applyNumberFormat="1" applyFont="1"/>
    <xf numFmtId="44" fontId="5" fillId="0" borderId="0" xfId="1" applyFont="1"/>
    <xf numFmtId="8" fontId="5" fillId="0" borderId="0" xfId="1" applyNumberFormat="1" applyFont="1"/>
    <xf numFmtId="0" fontId="5" fillId="0" borderId="0" xfId="0" applyFont="1" applyAlignment="1">
      <alignment horizontal="center"/>
    </xf>
    <xf numFmtId="0" fontId="11" fillId="0" borderId="0" xfId="0" applyFont="1" applyAlignment="1">
      <alignment horizontal="center"/>
    </xf>
    <xf numFmtId="44" fontId="5" fillId="7" borderId="0" xfId="0" applyNumberFormat="1" applyFont="1" applyFill="1"/>
    <xf numFmtId="0" fontId="11" fillId="4" borderId="1" xfId="0" applyFont="1" applyFill="1" applyBorder="1" applyAlignment="1">
      <alignment horizontal="center"/>
    </xf>
    <xf numFmtId="0" fontId="5" fillId="4" borderId="1" xfId="0" applyFont="1" applyFill="1" applyBorder="1" applyAlignment="1">
      <alignment horizontal="center"/>
    </xf>
    <xf numFmtId="0" fontId="11" fillId="0" borderId="1" xfId="0" applyFont="1" applyBorder="1" applyAlignment="1">
      <alignment horizontal="center"/>
    </xf>
    <xf numFmtId="0" fontId="5" fillId="0" borderId="1" xfId="0" applyFont="1" applyBorder="1" applyAlignment="1">
      <alignment horizontal="center"/>
    </xf>
    <xf numFmtId="0" fontId="12" fillId="0" borderId="0" xfId="0" applyFont="1"/>
    <xf numFmtId="0" fontId="12" fillId="0" borderId="0" xfId="0" applyFont="1" applyAlignment="1">
      <alignment wrapText="1"/>
    </xf>
    <xf numFmtId="0" fontId="13" fillId="5" borderId="1" xfId="0" applyFont="1" applyFill="1" applyBorder="1" applyAlignment="1">
      <alignment horizontal="center" vertical="center" wrapText="1"/>
    </xf>
    <xf numFmtId="0" fontId="5" fillId="0" borderId="0" xfId="0" applyFont="1" applyAlignment="1">
      <alignment horizontal="right"/>
    </xf>
    <xf numFmtId="0" fontId="14" fillId="0" borderId="0" xfId="0" applyFont="1"/>
    <xf numFmtId="0" fontId="15" fillId="2" borderId="1" xfId="0" applyFont="1" applyFill="1" applyBorder="1" applyAlignment="1">
      <alignment horizontal="center" vertical="center" wrapText="1"/>
    </xf>
    <xf numFmtId="6" fontId="5" fillId="6" borderId="0" xfId="1" applyNumberFormat="1" applyFont="1" applyFill="1"/>
    <xf numFmtId="0" fontId="5" fillId="6" borderId="3" xfId="0" applyFont="1" applyFill="1" applyBorder="1" applyAlignment="1">
      <alignment horizontal="left"/>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0" fontId="10" fillId="2" borderId="0" xfId="0" applyFont="1" applyFill="1" applyAlignment="1">
      <alignment horizontal="center"/>
    </xf>
    <xf numFmtId="0" fontId="5" fillId="6" borderId="5" xfId="0" applyFont="1" applyFill="1" applyBorder="1" applyAlignment="1">
      <alignment horizontal="left"/>
    </xf>
    <xf numFmtId="0" fontId="8" fillId="6" borderId="3" xfId="2" applyFont="1" applyFill="1" applyBorder="1" applyAlignment="1">
      <alignment horizontal="left"/>
    </xf>
    <xf numFmtId="0" fontId="14" fillId="0" borderId="0" xfId="0" applyFont="1" applyAlignment="1">
      <alignment horizontal="left" wrapText="1"/>
    </xf>
    <xf numFmtId="0" fontId="9" fillId="0" borderId="0" xfId="0" applyFont="1" applyAlignment="1">
      <alignment horizontal="center" vertical="center"/>
    </xf>
    <xf numFmtId="0" fontId="6" fillId="0" borderId="0" xfId="0" applyFont="1" applyAlignment="1">
      <alignment horizontal="center" vertical="center"/>
    </xf>
    <xf numFmtId="6" fontId="5" fillId="0" borderId="0" xfId="0" applyNumberFormat="1" applyFont="1" applyAlignment="1">
      <alignment horizontal="center" vertical="center" wrapText="1"/>
    </xf>
    <xf numFmtId="0" fontId="15" fillId="2"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5" fillId="0" borderId="0" xfId="0" applyFont="1" applyAlignment="1">
      <alignment horizontal="left"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Lines="4" dropStyle="combo" dx="22" fmlaRange="Sheet2!$A$1:$A$4"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142876</xdr:colOff>
      <xdr:row>0</xdr:row>
      <xdr:rowOff>123826</xdr:rowOff>
    </xdr:from>
    <xdr:to>
      <xdr:col>2</xdr:col>
      <xdr:colOff>407670</xdr:colOff>
      <xdr:row>0</xdr:row>
      <xdr:rowOff>496496</xdr:rowOff>
    </xdr:to>
    <xdr:pic>
      <xdr:nvPicPr>
        <xdr:cNvPr id="5" name="Picture 4">
          <a:extLst>
            <a:ext uri="{FF2B5EF4-FFF2-40B4-BE49-F238E27FC236}">
              <a16:creationId xmlns:a16="http://schemas.microsoft.com/office/drawing/2014/main" id="{CB5D5014-CE40-D070-854F-28E3A0CB2B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5976" y="123826"/>
          <a:ext cx="1400174" cy="3726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1123950</xdr:colOff>
          <xdr:row>5</xdr:row>
          <xdr:rowOff>200025</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3C4D-1CF7-4D1C-B715-B68DFE873464}">
  <dimension ref="A1:A9"/>
  <sheetViews>
    <sheetView workbookViewId="0">
      <selection activeCell="F15" sqref="F15"/>
    </sheetView>
  </sheetViews>
  <sheetFormatPr defaultRowHeight="15" x14ac:dyDescent="0.25"/>
  <sheetData>
    <row r="1" spans="1:1" x14ac:dyDescent="0.25">
      <c r="A1" s="1" t="s">
        <v>53</v>
      </c>
    </row>
    <row r="3" spans="1:1" x14ac:dyDescent="0.25">
      <c r="A3" t="s">
        <v>63</v>
      </c>
    </row>
    <row r="5" spans="1:1" x14ac:dyDescent="0.25">
      <c r="A5" t="s">
        <v>62</v>
      </c>
    </row>
    <row r="7" spans="1:1" x14ac:dyDescent="0.25">
      <c r="A7" t="s">
        <v>54</v>
      </c>
    </row>
    <row r="9" spans="1:1" x14ac:dyDescent="0.25">
      <c r="A9"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CD7FD-33DC-4026-B026-18874467F089}">
  <sheetPr codeName="Sheet1"/>
  <dimension ref="A1:N72"/>
  <sheetViews>
    <sheetView tabSelected="1" topLeftCell="A51" zoomScale="85" zoomScaleNormal="85" workbookViewId="0">
      <selection activeCell="H22" sqref="H22"/>
    </sheetView>
  </sheetViews>
  <sheetFormatPr defaultColWidth="9.140625" defaultRowHeight="15" x14ac:dyDescent="0.25"/>
  <cols>
    <col min="1" max="1" width="28.140625" style="2" customWidth="1"/>
    <col min="2" max="2" width="17.140625" style="2" customWidth="1"/>
    <col min="3" max="3" width="13.28515625" style="2" customWidth="1"/>
    <col min="4" max="5" width="12.5703125" style="2" bestFit="1" customWidth="1"/>
    <col min="6" max="6" width="15.28515625" style="2" bestFit="1" customWidth="1"/>
    <col min="7" max="16384" width="9.140625" style="2"/>
  </cols>
  <sheetData>
    <row r="1" spans="1:6" ht="43.5" customHeight="1" x14ac:dyDescent="0.25"/>
    <row r="2" spans="1:6" ht="28.5" customHeight="1" x14ac:dyDescent="0.25">
      <c r="A2" s="48" t="s">
        <v>1</v>
      </c>
      <c r="B2" s="48"/>
      <c r="C2" s="48"/>
      <c r="D2" s="48"/>
      <c r="E2" s="48"/>
      <c r="F2" s="3"/>
    </row>
    <row r="3" spans="1:6" ht="35.25" customHeight="1" x14ac:dyDescent="0.25">
      <c r="A3" s="48" t="s">
        <v>0</v>
      </c>
      <c r="B3" s="48"/>
      <c r="C3" s="48"/>
      <c r="D3" s="48"/>
      <c r="E3" s="48"/>
      <c r="F3" s="3"/>
    </row>
    <row r="5" spans="1:6" ht="18.75" x14ac:dyDescent="0.3">
      <c r="A5" s="4" t="s">
        <v>2</v>
      </c>
      <c r="B5" s="44"/>
      <c r="C5" s="44"/>
    </row>
    <row r="6" spans="1:6" ht="18.75" x14ac:dyDescent="0.3">
      <c r="A6" s="4" t="s">
        <v>3</v>
      </c>
      <c r="B6" s="5"/>
      <c r="C6" s="5"/>
    </row>
    <row r="7" spans="1:6" ht="18.75" x14ac:dyDescent="0.3">
      <c r="A7" s="4" t="s">
        <v>4</v>
      </c>
      <c r="B7" s="44"/>
      <c r="C7" s="44"/>
    </row>
    <row r="8" spans="1:6" ht="18.75" x14ac:dyDescent="0.3">
      <c r="A8" s="4" t="s">
        <v>5</v>
      </c>
      <c r="B8" s="39"/>
      <c r="C8" s="39"/>
    </row>
    <row r="9" spans="1:6" ht="18.75" x14ac:dyDescent="0.3">
      <c r="A9" s="4" t="s">
        <v>47</v>
      </c>
      <c r="B9" s="39"/>
      <c r="C9" s="39"/>
    </row>
    <row r="10" spans="1:6" ht="18.75" x14ac:dyDescent="0.3">
      <c r="A10" s="4" t="s">
        <v>48</v>
      </c>
      <c r="B10" s="39"/>
      <c r="C10" s="39"/>
    </row>
    <row r="11" spans="1:6" ht="18.75" x14ac:dyDescent="0.3">
      <c r="A11" s="4" t="s">
        <v>49</v>
      </c>
      <c r="B11" s="39" t="s">
        <v>51</v>
      </c>
      <c r="C11" s="39"/>
    </row>
    <row r="12" spans="1:6" ht="18.75" x14ac:dyDescent="0.3">
      <c r="A12" s="4" t="s">
        <v>50</v>
      </c>
      <c r="B12" s="39"/>
      <c r="C12" s="39"/>
    </row>
    <row r="13" spans="1:6" ht="18.75" x14ac:dyDescent="0.3">
      <c r="A13" s="4" t="s">
        <v>6</v>
      </c>
      <c r="B13" s="44"/>
      <c r="C13" s="44"/>
    </row>
    <row r="14" spans="1:6" ht="18.75" x14ac:dyDescent="0.3">
      <c r="A14" s="4" t="s">
        <v>7</v>
      </c>
      <c r="B14" s="45"/>
      <c r="C14" s="45"/>
    </row>
    <row r="15" spans="1:6" ht="18.75" x14ac:dyDescent="0.3">
      <c r="A15" s="4" t="s">
        <v>8</v>
      </c>
      <c r="B15" s="39"/>
      <c r="C15" s="39"/>
    </row>
    <row r="16" spans="1:6" x14ac:dyDescent="0.25">
      <c r="B16" s="6"/>
      <c r="C16" s="6"/>
    </row>
    <row r="17" spans="1:14" ht="36" customHeight="1" x14ac:dyDescent="0.25">
      <c r="A17" s="47" t="s">
        <v>9</v>
      </c>
      <c r="B17" s="47"/>
      <c r="C17" s="47"/>
      <c r="D17" s="47"/>
      <c r="E17" s="47"/>
      <c r="F17" s="8"/>
    </row>
    <row r="18" spans="1:14" ht="18.75" x14ac:dyDescent="0.3">
      <c r="A18" s="43" t="s">
        <v>10</v>
      </c>
      <c r="B18" s="43"/>
      <c r="C18" s="43"/>
      <c r="D18" s="43"/>
      <c r="E18" s="43"/>
      <c r="F18" s="7"/>
    </row>
    <row r="19" spans="1:14" ht="33" customHeight="1" x14ac:dyDescent="0.25">
      <c r="A19" s="9" t="s">
        <v>56</v>
      </c>
      <c r="B19" s="38"/>
      <c r="C19" s="49" t="s">
        <v>52</v>
      </c>
      <c r="D19" s="49"/>
      <c r="E19" s="49"/>
    </row>
    <row r="20" spans="1:14" x14ac:dyDescent="0.25">
      <c r="A20" s="11"/>
      <c r="B20" s="12"/>
      <c r="C20" s="12"/>
    </row>
    <row r="21" spans="1:14" x14ac:dyDescent="0.25">
      <c r="A21" s="13"/>
      <c r="B21" s="13"/>
      <c r="C21" s="40" t="s">
        <v>15</v>
      </c>
      <c r="D21" s="41"/>
      <c r="E21" s="42"/>
    </row>
    <row r="22" spans="1:14" x14ac:dyDescent="0.25">
      <c r="A22" s="14" t="s">
        <v>11</v>
      </c>
      <c r="B22" s="14" t="s">
        <v>16</v>
      </c>
      <c r="C22" s="14">
        <v>2027</v>
      </c>
      <c r="D22" s="14">
        <v>2028</v>
      </c>
      <c r="E22" s="14">
        <v>2029</v>
      </c>
    </row>
    <row r="23" spans="1:14" x14ac:dyDescent="0.25">
      <c r="A23" s="15" t="s">
        <v>20</v>
      </c>
      <c r="B23" s="16" t="s">
        <v>22</v>
      </c>
      <c r="C23" s="17">
        <f>B19-2</f>
        <v>-2</v>
      </c>
      <c r="D23" s="18">
        <f t="shared" ref="D23:E24" si="0">C23*1.02</f>
        <v>-2.04</v>
      </c>
      <c r="E23" s="18">
        <f t="shared" si="0"/>
        <v>-2.0808</v>
      </c>
      <c r="L23" s="19"/>
      <c r="N23" s="19"/>
    </row>
    <row r="24" spans="1:14" x14ac:dyDescent="0.25">
      <c r="A24" s="15" t="s">
        <v>61</v>
      </c>
      <c r="B24" s="16" t="s">
        <v>21</v>
      </c>
      <c r="C24" s="17">
        <f>B19-1</f>
        <v>-1</v>
      </c>
      <c r="D24" s="18">
        <f t="shared" si="0"/>
        <v>-1.02</v>
      </c>
      <c r="E24" s="18">
        <f t="shared" si="0"/>
        <v>-1.0404</v>
      </c>
      <c r="L24" s="19"/>
    </row>
    <row r="25" spans="1:14" x14ac:dyDescent="0.25">
      <c r="A25" s="28" t="s">
        <v>25</v>
      </c>
      <c r="B25" s="29" t="s">
        <v>26</v>
      </c>
      <c r="C25" s="18">
        <f>B19</f>
        <v>0</v>
      </c>
      <c r="D25" s="18">
        <f t="shared" ref="D25:E29" si="1">C25*1.02</f>
        <v>0</v>
      </c>
      <c r="E25" s="18">
        <f t="shared" si="1"/>
        <v>0</v>
      </c>
      <c r="J25" s="22"/>
      <c r="K25" s="23"/>
      <c r="L25" s="24"/>
      <c r="N25" s="19"/>
    </row>
    <row r="26" spans="1:14" x14ac:dyDescent="0.25">
      <c r="A26" s="20" t="s">
        <v>12</v>
      </c>
      <c r="B26" s="21" t="s">
        <v>17</v>
      </c>
      <c r="C26" s="18">
        <f>B19+3</f>
        <v>3</v>
      </c>
      <c r="D26" s="18">
        <f t="shared" si="1"/>
        <v>3.06</v>
      </c>
      <c r="E26" s="18">
        <f t="shared" si="1"/>
        <v>3.1212</v>
      </c>
      <c r="J26" s="24"/>
      <c r="K26" s="23"/>
      <c r="L26" s="24"/>
    </row>
    <row r="27" spans="1:14" x14ac:dyDescent="0.25">
      <c r="A27" s="20" t="s">
        <v>13</v>
      </c>
      <c r="B27" s="21" t="s">
        <v>18</v>
      </c>
      <c r="C27" s="18">
        <f>B19+6</f>
        <v>6</v>
      </c>
      <c r="D27" s="18">
        <f t="shared" si="1"/>
        <v>6.12</v>
      </c>
      <c r="E27" s="18">
        <f t="shared" si="1"/>
        <v>6.2423999999999999</v>
      </c>
      <c r="J27" s="24"/>
      <c r="K27" s="23"/>
      <c r="L27" s="23"/>
    </row>
    <row r="28" spans="1:14" x14ac:dyDescent="0.25">
      <c r="A28" s="20" t="s">
        <v>14</v>
      </c>
      <c r="B28" s="21" t="s">
        <v>19</v>
      </c>
      <c r="C28" s="18">
        <f>B19+9</f>
        <v>9</v>
      </c>
      <c r="D28" s="18">
        <f t="shared" si="1"/>
        <v>9.18</v>
      </c>
      <c r="E28" s="18">
        <f t="shared" si="1"/>
        <v>9.3635999999999999</v>
      </c>
      <c r="J28" s="24"/>
      <c r="K28" s="23"/>
      <c r="L28" s="23"/>
    </row>
    <row r="29" spans="1:14" x14ac:dyDescent="0.25">
      <c r="A29" s="20" t="s">
        <v>23</v>
      </c>
      <c r="B29" s="21" t="s">
        <v>24</v>
      </c>
      <c r="C29" s="18">
        <f>B19+12</f>
        <v>12</v>
      </c>
      <c r="D29" s="18">
        <f t="shared" si="1"/>
        <v>12.24</v>
      </c>
      <c r="E29" s="18">
        <f t="shared" si="1"/>
        <v>12.4848</v>
      </c>
      <c r="F29" s="25"/>
      <c r="J29" s="24"/>
      <c r="K29" s="23"/>
      <c r="L29" s="23"/>
    </row>
    <row r="30" spans="1:14" ht="27.75" customHeight="1" x14ac:dyDescent="0.25">
      <c r="A30" s="26" t="s">
        <v>27</v>
      </c>
      <c r="B30" s="25" t="s">
        <v>28</v>
      </c>
      <c r="C30" s="27">
        <f>C25*7.5*250</f>
        <v>0</v>
      </c>
      <c r="D30" s="27">
        <f>D25*7.5*250</f>
        <v>0</v>
      </c>
      <c r="E30" s="27">
        <f>E25*7.5*250</f>
        <v>0</v>
      </c>
      <c r="F30" s="25"/>
    </row>
    <row r="31" spans="1:14" x14ac:dyDescent="0.25">
      <c r="C31" s="6" t="s">
        <v>29</v>
      </c>
      <c r="D31" s="6"/>
      <c r="E31" s="27">
        <f>SUM(C30:E30)</f>
        <v>0</v>
      </c>
    </row>
    <row r="33" spans="1:6" ht="18.75" x14ac:dyDescent="0.3">
      <c r="A33" s="43" t="s">
        <v>57</v>
      </c>
      <c r="B33" s="43"/>
      <c r="C33" s="43"/>
      <c r="D33" s="43"/>
      <c r="E33" s="43"/>
    </row>
    <row r="34" spans="1:6" ht="34.5" customHeight="1" x14ac:dyDescent="0.25">
      <c r="A34" s="9" t="s">
        <v>56</v>
      </c>
      <c r="B34" s="10"/>
      <c r="C34" s="49" t="s">
        <v>64</v>
      </c>
      <c r="D34" s="49"/>
      <c r="E34" s="49"/>
    </row>
    <row r="36" spans="1:6" x14ac:dyDescent="0.25">
      <c r="A36" s="13"/>
      <c r="B36" s="13"/>
      <c r="C36" s="40" t="s">
        <v>15</v>
      </c>
      <c r="D36" s="41"/>
      <c r="E36" s="42"/>
    </row>
    <row r="37" spans="1:6" x14ac:dyDescent="0.25">
      <c r="A37" s="14" t="s">
        <v>11</v>
      </c>
      <c r="B37" s="14" t="s">
        <v>16</v>
      </c>
      <c r="C37" s="14">
        <v>2027</v>
      </c>
      <c r="D37" s="14">
        <v>2028</v>
      </c>
      <c r="E37" s="14">
        <v>2029</v>
      </c>
    </row>
    <row r="38" spans="1:6" x14ac:dyDescent="0.25">
      <c r="A38" s="15" t="s">
        <v>20</v>
      </c>
      <c r="B38" s="16" t="s">
        <v>22</v>
      </c>
      <c r="C38" s="17">
        <f>B34-2</f>
        <v>-2</v>
      </c>
      <c r="D38" s="18">
        <f t="shared" ref="D38:E38" si="2">C38*1.02</f>
        <v>-2.04</v>
      </c>
      <c r="E38" s="18">
        <f t="shared" si="2"/>
        <v>-2.0808</v>
      </c>
    </row>
    <row r="39" spans="1:6" x14ac:dyDescent="0.25">
      <c r="A39" s="15" t="s">
        <v>61</v>
      </c>
      <c r="B39" s="16" t="s">
        <v>21</v>
      </c>
      <c r="C39" s="17">
        <f>B34-1</f>
        <v>-1</v>
      </c>
      <c r="D39" s="18">
        <f t="shared" ref="D39:E39" si="3">C39*1.02</f>
        <v>-1.02</v>
      </c>
      <c r="E39" s="18">
        <f t="shared" si="3"/>
        <v>-1.0404</v>
      </c>
    </row>
    <row r="40" spans="1:6" x14ac:dyDescent="0.25">
      <c r="A40" s="28" t="s">
        <v>25</v>
      </c>
      <c r="B40" s="29" t="s">
        <v>26</v>
      </c>
      <c r="C40" s="18">
        <f>B34</f>
        <v>0</v>
      </c>
      <c r="D40" s="18">
        <f t="shared" ref="D40:E40" si="4">C40*1.02</f>
        <v>0</v>
      </c>
      <c r="E40" s="18">
        <f t="shared" si="4"/>
        <v>0</v>
      </c>
    </row>
    <row r="41" spans="1:6" x14ac:dyDescent="0.25">
      <c r="A41" s="30" t="s">
        <v>12</v>
      </c>
      <c r="B41" s="31" t="s">
        <v>17</v>
      </c>
      <c r="C41" s="18">
        <f>B34+3</f>
        <v>3</v>
      </c>
      <c r="D41" s="18">
        <f t="shared" ref="D41:E41" si="5">C41*1.02</f>
        <v>3.06</v>
      </c>
      <c r="E41" s="18">
        <f t="shared" si="5"/>
        <v>3.1212</v>
      </c>
    </row>
    <row r="42" spans="1:6" x14ac:dyDescent="0.25">
      <c r="A42" s="30" t="s">
        <v>13</v>
      </c>
      <c r="B42" s="31" t="s">
        <v>18</v>
      </c>
      <c r="C42" s="18">
        <f>B34+6</f>
        <v>6</v>
      </c>
      <c r="D42" s="18">
        <f t="shared" ref="D42:E42" si="6">C42*1.02</f>
        <v>6.12</v>
      </c>
      <c r="E42" s="18">
        <f t="shared" si="6"/>
        <v>6.2423999999999999</v>
      </c>
    </row>
    <row r="43" spans="1:6" x14ac:dyDescent="0.25">
      <c r="A43" s="30" t="s">
        <v>14</v>
      </c>
      <c r="B43" s="31" t="s">
        <v>19</v>
      </c>
      <c r="C43" s="18">
        <f>B34+9</f>
        <v>9</v>
      </c>
      <c r="D43" s="18">
        <f t="shared" ref="D43:E43" si="7">C43*1.02</f>
        <v>9.18</v>
      </c>
      <c r="E43" s="18">
        <f t="shared" si="7"/>
        <v>9.3635999999999999</v>
      </c>
    </row>
    <row r="44" spans="1:6" x14ac:dyDescent="0.25">
      <c r="A44" s="30" t="s">
        <v>23</v>
      </c>
      <c r="B44" s="31" t="s">
        <v>24</v>
      </c>
      <c r="C44" s="18">
        <f>B34+12</f>
        <v>12</v>
      </c>
      <c r="D44" s="18">
        <f t="shared" ref="D44:E44" si="8">C44*1.02</f>
        <v>12.24</v>
      </c>
      <c r="E44" s="18">
        <f t="shared" si="8"/>
        <v>12.4848</v>
      </c>
    </row>
    <row r="45" spans="1:6" ht="27.75" customHeight="1" x14ac:dyDescent="0.25">
      <c r="A45" s="26" t="s">
        <v>27</v>
      </c>
      <c r="B45" s="25" t="s">
        <v>28</v>
      </c>
      <c r="C45" s="27">
        <f>C40*7.5*250</f>
        <v>0</v>
      </c>
      <c r="D45" s="27">
        <f>D40*7.5*250</f>
        <v>0</v>
      </c>
      <c r="E45" s="27">
        <f>E40*7.5*250</f>
        <v>0</v>
      </c>
      <c r="F45" s="25"/>
    </row>
    <row r="46" spans="1:6" x14ac:dyDescent="0.25">
      <c r="C46" s="6" t="s">
        <v>29</v>
      </c>
      <c r="E46" s="27">
        <f>SUM(C45:E45)</f>
        <v>0</v>
      </c>
    </row>
    <row r="48" spans="1:6" x14ac:dyDescent="0.25">
      <c r="A48" s="36" t="s">
        <v>30</v>
      </c>
      <c r="F48" s="32"/>
    </row>
    <row r="49" spans="1:6" ht="32.25" customHeight="1" x14ac:dyDescent="0.25">
      <c r="A49" s="52" t="s">
        <v>33</v>
      </c>
      <c r="B49" s="52"/>
      <c r="C49" s="52"/>
      <c r="D49" s="52"/>
      <c r="E49" s="52"/>
      <c r="F49" s="33"/>
    </row>
    <row r="50" spans="1:6" ht="33.75" customHeight="1" x14ac:dyDescent="0.25">
      <c r="A50" s="52" t="s">
        <v>32</v>
      </c>
      <c r="B50" s="52"/>
      <c r="C50" s="52"/>
      <c r="D50" s="52"/>
      <c r="E50" s="52"/>
      <c r="F50" s="33"/>
    </row>
    <row r="51" spans="1:6" ht="38.25" customHeight="1" x14ac:dyDescent="0.25">
      <c r="A51" s="52" t="s">
        <v>31</v>
      </c>
      <c r="B51" s="52"/>
      <c r="C51" s="52"/>
      <c r="D51" s="52"/>
      <c r="E51" s="52"/>
      <c r="F51" s="33"/>
    </row>
    <row r="52" spans="1:6" ht="60.75" customHeight="1" x14ac:dyDescent="0.25">
      <c r="A52" s="52" t="s">
        <v>58</v>
      </c>
      <c r="B52" s="52"/>
      <c r="C52" s="52"/>
      <c r="D52" s="52"/>
      <c r="E52" s="52"/>
      <c r="F52" s="33"/>
    </row>
    <row r="53" spans="1:6" x14ac:dyDescent="0.25">
      <c r="F53" s="32"/>
    </row>
    <row r="54" spans="1:6" ht="27" customHeight="1" x14ac:dyDescent="0.25">
      <c r="A54" s="46" t="s">
        <v>59</v>
      </c>
      <c r="B54" s="46"/>
      <c r="C54" s="46"/>
      <c r="D54" s="46"/>
      <c r="E54" s="46"/>
      <c r="F54" s="32"/>
    </row>
    <row r="56" spans="1:6" ht="18" customHeight="1" x14ac:dyDescent="0.25">
      <c r="A56" s="37" t="s">
        <v>34</v>
      </c>
      <c r="B56" s="50" t="s">
        <v>35</v>
      </c>
      <c r="C56" s="50"/>
      <c r="D56" s="50" t="s">
        <v>36</v>
      </c>
      <c r="E56" s="50"/>
    </row>
    <row r="57" spans="1:6" ht="73.5" customHeight="1" x14ac:dyDescent="0.25">
      <c r="A57" s="34" t="s">
        <v>37</v>
      </c>
      <c r="B57" s="51" t="s">
        <v>38</v>
      </c>
      <c r="C57" s="51"/>
      <c r="D57" s="51" t="s">
        <v>39</v>
      </c>
      <c r="E57" s="51"/>
    </row>
    <row r="59" spans="1:6" ht="30.75" customHeight="1" x14ac:dyDescent="0.25">
      <c r="A59" s="46" t="s">
        <v>60</v>
      </c>
      <c r="B59" s="46"/>
      <c r="C59" s="46"/>
      <c r="D59" s="46"/>
      <c r="E59" s="46"/>
    </row>
    <row r="63" spans="1:6" x14ac:dyDescent="0.25">
      <c r="A63" s="2" t="s">
        <v>40</v>
      </c>
    </row>
    <row r="66" spans="1:2" x14ac:dyDescent="0.25">
      <c r="A66" s="35" t="s">
        <v>41</v>
      </c>
      <c r="B66" s="2" t="s">
        <v>44</v>
      </c>
    </row>
    <row r="67" spans="1:2" x14ac:dyDescent="0.25">
      <c r="A67" s="35"/>
    </row>
    <row r="68" spans="1:2" x14ac:dyDescent="0.25">
      <c r="A68" s="35"/>
    </row>
    <row r="69" spans="1:2" x14ac:dyDescent="0.25">
      <c r="A69" s="35" t="s">
        <v>42</v>
      </c>
      <c r="B69" s="2" t="s">
        <v>44</v>
      </c>
    </row>
    <row r="70" spans="1:2" x14ac:dyDescent="0.25">
      <c r="A70" s="35"/>
    </row>
    <row r="71" spans="1:2" x14ac:dyDescent="0.25">
      <c r="A71" s="35"/>
    </row>
    <row r="72" spans="1:2" x14ac:dyDescent="0.25">
      <c r="A72" s="35" t="s">
        <v>43</v>
      </c>
      <c r="B72" s="2" t="s">
        <v>44</v>
      </c>
    </row>
  </sheetData>
  <mergeCells count="29">
    <mergeCell ref="A54:E54"/>
    <mergeCell ref="A49:E49"/>
    <mergeCell ref="A50:E50"/>
    <mergeCell ref="A51:E51"/>
    <mergeCell ref="A52:E52"/>
    <mergeCell ref="A59:E59"/>
    <mergeCell ref="A18:E18"/>
    <mergeCell ref="A17:E17"/>
    <mergeCell ref="A2:E2"/>
    <mergeCell ref="A3:E3"/>
    <mergeCell ref="C19:E19"/>
    <mergeCell ref="C34:E34"/>
    <mergeCell ref="B56:C56"/>
    <mergeCell ref="B57:C57"/>
    <mergeCell ref="D56:E56"/>
    <mergeCell ref="D57:E57"/>
    <mergeCell ref="B5:C5"/>
    <mergeCell ref="B7:C7"/>
    <mergeCell ref="B8:C8"/>
    <mergeCell ref="B9:C9"/>
    <mergeCell ref="B10:C10"/>
    <mergeCell ref="C21:E21"/>
    <mergeCell ref="C36:E36"/>
    <mergeCell ref="A33:E33"/>
    <mergeCell ref="B11:C11"/>
    <mergeCell ref="B13:C13"/>
    <mergeCell ref="B12:C12"/>
    <mergeCell ref="B14:C14"/>
    <mergeCell ref="B15:C15"/>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Drop Down 4">
              <controlPr defaultSize="0" autoLine="0" autoPict="0">
                <anchor moveWithCells="1">
                  <from>
                    <xdr:col>1</xdr:col>
                    <xdr:colOff>0</xdr:colOff>
                    <xdr:row>5</xdr:row>
                    <xdr:rowOff>0</xdr:rowOff>
                  </from>
                  <to>
                    <xdr:col>1</xdr:col>
                    <xdr:colOff>1123950</xdr:colOff>
                    <xdr:row>5</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79B41-37C8-456F-974D-3F2720019BEE}">
  <dimension ref="A1:A4"/>
  <sheetViews>
    <sheetView workbookViewId="0">
      <selection activeCell="J27" sqref="J27"/>
    </sheetView>
  </sheetViews>
  <sheetFormatPr defaultRowHeight="15" x14ac:dyDescent="0.25"/>
  <sheetData>
    <row r="1" spans="1:1" x14ac:dyDescent="0.25">
      <c r="A1" t="s">
        <v>46</v>
      </c>
    </row>
    <row r="2" spans="1:1" x14ac:dyDescent="0.25">
      <c r="A2">
        <v>265</v>
      </c>
    </row>
    <row r="3" spans="1:1" x14ac:dyDescent="0.25">
      <c r="A3">
        <v>281</v>
      </c>
    </row>
    <row r="4" spans="1:1" x14ac:dyDescent="0.25">
      <c r="A4"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a356d0b-18e1-4923-a204-e4639485dad6">
      <Terms xmlns="http://schemas.microsoft.com/office/infopath/2007/PartnerControls"/>
    </lcf76f155ced4ddcb4097134ff3c332f>
    <TaxCatchAll xmlns="e8f27365-5caf-4f88-a785-7eba7de399f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6B657E9B60DF4184ED6A02309D75A5" ma:contentTypeVersion="19" ma:contentTypeDescription="Create a new document." ma:contentTypeScope="" ma:versionID="fa11d21040923afd7380e6f92383102f">
  <xsd:schema xmlns:xsd="http://www.w3.org/2001/XMLSchema" xmlns:xs="http://www.w3.org/2001/XMLSchema" xmlns:p="http://schemas.microsoft.com/office/2006/metadata/properties" xmlns:ns2="5a356d0b-18e1-4923-a204-e4639485dad6" xmlns:ns3="e8f27365-5caf-4f88-a785-7eba7de399fd" targetNamespace="http://schemas.microsoft.com/office/2006/metadata/properties" ma:root="true" ma:fieldsID="7f88db939657282ee6b1ae4e76308828" ns2:_="" ns3:_="">
    <xsd:import namespace="5a356d0b-18e1-4923-a204-e4639485dad6"/>
    <xsd:import namespace="e8f27365-5caf-4f88-a785-7eba7de399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356d0b-18e1-4923-a204-e4639485d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c730b5c-4b88-4f83-b76e-b8771ccef4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f27365-5caf-4f88-a785-7eba7de399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6c960b-dec2-4824-98cc-4afedd384c42}" ma:internalName="TaxCatchAll" ma:showField="CatchAllData" ma:web="e8f27365-5caf-4f88-a785-7eba7de39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EBEBE6-4EA8-4BBE-925B-EAABA706F2E9}">
  <ds:schemaRefs>
    <ds:schemaRef ds:uri="http://schemas.microsoft.com/sharepoint/v3/contenttype/forms"/>
  </ds:schemaRefs>
</ds:datastoreItem>
</file>

<file path=customXml/itemProps2.xml><?xml version="1.0" encoding="utf-8"?>
<ds:datastoreItem xmlns:ds="http://schemas.openxmlformats.org/officeDocument/2006/customXml" ds:itemID="{8DF9FD03-AE3A-4F71-A252-2BF67BE0A4D1}">
  <ds:schemaRefs>
    <ds:schemaRef ds:uri="http://schemas.microsoft.com/office/2006/metadata/properties"/>
    <ds:schemaRef ds:uri="http://schemas.microsoft.com/office/infopath/2007/PartnerControls"/>
    <ds:schemaRef ds:uri="5a356d0b-18e1-4923-a204-e4639485dad6"/>
    <ds:schemaRef ds:uri="e8f27365-5caf-4f88-a785-7eba7de399fd"/>
  </ds:schemaRefs>
</ds:datastoreItem>
</file>

<file path=customXml/itemProps3.xml><?xml version="1.0" encoding="utf-8"?>
<ds:datastoreItem xmlns:ds="http://schemas.openxmlformats.org/officeDocument/2006/customXml" ds:itemID="{25B1BBAB-7931-400F-925E-87993514FA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356d0b-18e1-4923-a204-e4639485dad6"/>
    <ds:schemaRef ds:uri="e8f27365-5caf-4f88-a785-7eba7de399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Cost Proposal Form</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Cory Peterson</dc:creator>
  <cp:lastModifiedBy>Cory Peterson</cp:lastModifiedBy>
  <cp:lastPrinted>2026-04-27T21:29:49Z</cp:lastPrinted>
  <dcterms:created xsi:type="dcterms:W3CDTF">2026-04-27T16:56:02Z</dcterms:created>
  <dcterms:modified xsi:type="dcterms:W3CDTF">2026-05-01T15:59:53Z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0x0101002E6B657E9B60DF4184ED6A02309D75A5</vt:lpwstr>
  </property>
</Properties>
</file>